
<file path=[Content_Types].xml><?xml version="1.0" encoding="utf-8"?>
<Types xmlns="http://schemas.openxmlformats.org/package/2006/content-types"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lRoux\OneDrive - Premier FMCG (PTY) Ltd\Documents\01 - Premier IT GCRS (working)\00_Product Manager-BS\Food Services\"/>
    </mc:Choice>
  </mc:AlternateContent>
  <xr:revisionPtr revIDLastSave="0" documentId="13_ncr:101_{C1061757-4C00-4E51-8E67-1EDE006AF2E5}" xr6:coauthVersionLast="47" xr6:coauthVersionMax="47" xr10:uidLastSave="{00000000-0000-0000-0000-000000000000}"/>
  <bookViews>
    <workbookView xWindow="28680" yWindow="-120" windowWidth="51840" windowHeight="21120" xr2:uid="{029DAD43-0DB0-465C-94C5-E74E33652126}"/>
  </bookViews>
  <sheets>
    <sheet name="Snowflake - Croissan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D25" i="1"/>
  <c r="I21" i="1" s="1"/>
  <c r="I22" i="1" s="1"/>
  <c r="I24" i="1" s="1"/>
  <c r="D24" i="1"/>
  <c r="D23" i="1"/>
  <c r="D22" i="1"/>
  <c r="E21" i="1"/>
</calcChain>
</file>

<file path=xl/sharedStrings.xml><?xml version="1.0" encoding="utf-8"?>
<sst xmlns="http://schemas.openxmlformats.org/spreadsheetml/2006/main" count="15" uniqueCount="15">
  <si>
    <t>Snowflake Croissant Yield Calculator</t>
  </si>
  <si>
    <t>Ingredients</t>
  </si>
  <si>
    <t>Kg</t>
  </si>
  <si>
    <t>Cost (R)</t>
  </si>
  <si>
    <t>Size of each piece cut from dough (in grams)</t>
  </si>
  <si>
    <t>Entry Field</t>
  </si>
  <si>
    <t>Snowflake Croissant Mix</t>
  </si>
  <si>
    <t>Total Croissant Pieces</t>
  </si>
  <si>
    <t>Yeast</t>
  </si>
  <si>
    <t>Cost Per Single Croissant</t>
  </si>
  <si>
    <t>Ice Cold Water</t>
  </si>
  <si>
    <t>Desired Gross Profit %</t>
  </si>
  <si>
    <t>Pastry Fat</t>
  </si>
  <si>
    <t>Recommended Selling Price Per Croissant</t>
  </si>
  <si>
    <t>Total Weight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</si>
</sst>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&quot; g&quot;"/>
    <numFmt numFmtId="165" formatCode="0.0"/>
    <numFmt numFmtId="166" formatCode="&quot;R&quot;#,##0.0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8"/>
      <color rgb="FF00667C"/>
      <name val="Open Sans"/>
    </font>
    <font>
      <sz val="11"/>
      <color theme="0"/>
      <name val="Open Sans"/>
    </font>
  </fonts>
  <fills count="4">
    <fill>
      <patternFill patternType="none"/>
    </fill>
    <fill>
      <patternFill patternType="gray125"/>
    </fill>
    <fill>
      <patternFill patternType="solid">
        <fgColor rgb="FF006666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medium">
        <color rgb="FF00667C"/>
      </left>
      <right/>
      <top style="medium">
        <color rgb="FF00667C"/>
      </top>
      <bottom/>
      <diagonal/>
    </border>
    <border>
      <left/>
      <right/>
      <top style="medium">
        <color rgb="FF00667C"/>
      </top>
      <bottom/>
      <diagonal/>
    </border>
    <border>
      <left/>
      <right style="medium">
        <color rgb="FF00667C"/>
      </right>
      <top style="medium">
        <color rgb="FF00667C"/>
      </top>
      <bottom/>
      <diagonal/>
    </border>
    <border>
      <left style="medium">
        <color rgb="FF00667C"/>
      </left>
      <right/>
      <top/>
      <bottom/>
      <diagonal/>
    </border>
    <border>
      <left/>
      <right style="medium">
        <color rgb="FF00667C"/>
      </right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/>
      <diagonal/>
    </border>
    <border>
      <left style="medium">
        <color rgb="FF00667C"/>
      </left>
      <right/>
      <top/>
      <bottom style="medium">
        <color rgb="FF00667C"/>
      </bottom>
      <diagonal/>
    </border>
    <border>
      <left/>
      <right/>
      <top/>
      <bottom style="medium">
        <color rgb="FF00667C"/>
      </bottom>
      <diagonal/>
    </border>
    <border>
      <left/>
      <right style="medium">
        <color rgb="FF00667C"/>
      </right>
      <top/>
      <bottom style="medium">
        <color rgb="FF00667C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4" xfId="0" applyBorder="1"/>
    <xf numFmtId="0" fontId="0" fillId="0" borderId="5" xfId="0" applyBorder="1"/>
    <xf numFmtId="0" fontId="2" fillId="2" borderId="0" xfId="0" applyFont="1" applyFill="1"/>
    <xf numFmtId="0" fontId="0" fillId="0" borderId="6" xfId="0" applyBorder="1"/>
    <xf numFmtId="1" fontId="0" fillId="0" borderId="6" xfId="0" applyNumberFormat="1" applyBorder="1"/>
    <xf numFmtId="165" fontId="0" fillId="0" borderId="6" xfId="0" applyNumberFormat="1" applyBorder="1"/>
    <xf numFmtId="166" fontId="0" fillId="0" borderId="6" xfId="0" applyNumberFormat="1" applyBorder="1"/>
    <xf numFmtId="2" fontId="0" fillId="0" borderId="6" xfId="0" applyNumberFormat="1" applyBorder="1"/>
    <xf numFmtId="166" fontId="0" fillId="0" borderId="6" xfId="1" applyNumberFormat="1" applyFont="1" applyBorder="1"/>
    <xf numFmtId="0" fontId="2" fillId="3" borderId="7" xfId="0" applyFont="1" applyFill="1" applyBorder="1"/>
    <xf numFmtId="2" fontId="2" fillId="2" borderId="7" xfId="0" applyNumberFormat="1" applyFont="1" applyFill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166" fontId="0" fillId="0" borderId="0" xfId="0" applyNumberFormat="1"/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5" fillId="3" borderId="5" xfId="0" applyFont="1" applyFill="1" applyBorder="1" applyAlignment="1">
      <alignment horizontal="center"/>
    </xf>
    <xf numFmtId="165" fontId="3" fillId="3" borderId="6" xfId="0" applyNumberFormat="1" applyFont="1" applyFill="1" applyBorder="1" applyProtection="1">
      <protection locked="0"/>
    </xf>
    <xf numFmtId="2" fontId="3" fillId="3" borderId="6" xfId="0" applyNumberFormat="1" applyFont="1" applyFill="1" applyBorder="1" applyProtection="1">
      <protection locked="0"/>
    </xf>
    <xf numFmtId="164" fontId="3" fillId="3" borderId="6" xfId="0" applyNumberFormat="1" applyFont="1" applyFill="1" applyBorder="1" applyProtection="1">
      <protection locked="0"/>
    </xf>
    <xf numFmtId="9" fontId="3" fillId="3" borderId="6" xfId="1" applyFont="1" applyFill="1" applyBorder="1" applyProtection="1">
      <protection locked="0"/>
    </xf>
  </cellXfs>
  <cellStyles count="2">
    <cellStyle name="Normal" xfId="0" builtinId="0"/>
    <cellStyle name="Percent" xfId="1" builtinId="5"/>
  </cellStyles>
  <dxfs count="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2" formatCode="0.00"/>
      <fill>
        <patternFill patternType="solid">
          <fgColor indexed="64"/>
          <bgColor rgb="FF006666"/>
        </patternFill>
      </fill>
      <border diagonalUp="0" diagonalDown="0">
        <left style="thin">
          <color theme="2" tint="-9.9978637043366805E-2"/>
        </left>
        <right style="thin">
          <color theme="2" tint="-9.9978637043366805E-2"/>
        </right>
        <top/>
        <bottom/>
      </border>
    </dxf>
    <dxf>
      <numFmt numFmtId="2" formatCode="0.00"/>
      <border diagonalUp="0" diagonalDown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  <vertical style="thin">
          <color theme="2" tint="-9.9978637043366805E-2"/>
        </vertical>
        <horizontal style="thin">
          <color theme="2" tint="-9.9978637043366805E-2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2" formatCode="0.00"/>
      <fill>
        <patternFill patternType="solid">
          <fgColor indexed="64"/>
          <bgColor rgb="FF006666"/>
        </patternFill>
      </fill>
      <border diagonalUp="0" diagonalDown="0">
        <left style="thin">
          <color theme="2" tint="-9.9978637043366805E-2"/>
        </left>
        <right style="thin">
          <color theme="2" tint="-9.9978637043366805E-2"/>
        </right>
        <top/>
        <bottom/>
      </border>
    </dxf>
    <dxf>
      <border diagonalUp="0" diagonalDown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indexed="64"/>
          <bgColor rgb="FFFF0000"/>
        </patternFill>
      </fill>
      <border diagonalUp="0" diagonalDown="0">
        <left style="thin">
          <color theme="2" tint="-9.9978637043366805E-2"/>
        </left>
        <right style="thin">
          <color theme="2" tint="-9.9978637043366805E-2"/>
        </right>
        <top/>
        <bottom/>
      </border>
    </dxf>
    <dxf>
      <border diagonalUp="0" diagonalDown="0"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  <vertical style="thin">
          <color theme="2" tint="-9.9978637043366805E-2"/>
        </vertical>
        <horizontal style="thin">
          <color theme="2" tint="-9.9978637043366805E-2"/>
        </horizontal>
      </border>
    </dxf>
    <dxf>
      <font>
        <strike val="0"/>
        <outline val="0"/>
        <shadow val="0"/>
        <u val="none"/>
        <vertAlign val="baseline"/>
        <sz val="11"/>
        <color rgb="FFFFFFFF"/>
        <name val="Aptos Narrow"/>
        <family val="2"/>
        <scheme val="none"/>
      </font>
      <fill>
        <patternFill patternType="solid">
          <fgColor indexed="64"/>
          <bgColor rgb="FF006666"/>
        </patternFill>
      </fill>
    </dxf>
    <dxf>
      <font>
        <b/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indexed="64"/>
          <bgColor rgb="FF00666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2</xdr:row>
      <xdr:rowOff>95250</xdr:rowOff>
    </xdr:from>
    <xdr:to>
      <xdr:col>11</xdr:col>
      <xdr:colOff>161925</xdr:colOff>
      <xdr:row>17</xdr:row>
      <xdr:rowOff>146801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0C9A38-8E24-4554-9CD2-C601E7807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790575"/>
          <a:ext cx="9696450" cy="2909051"/>
        </a:xfrm>
        <a:prstGeom prst="roundRect">
          <a:avLst>
            <a:gd name="adj" fmla="val 3243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9</xdr:col>
      <xdr:colOff>123825</xdr:colOff>
      <xdr:row>1</xdr:row>
      <xdr:rowOff>57150</xdr:rowOff>
    </xdr:from>
    <xdr:to>
      <xdr:col>11</xdr:col>
      <xdr:colOff>172560</xdr:colOff>
      <xdr:row>2</xdr:row>
      <xdr:rowOff>39086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9A973A4-3E8B-4D3B-B01B-F5B4DD86B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3025" y="257175"/>
          <a:ext cx="1267935" cy="47723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17539F5-A772-411B-865D-172ECFB883C1}" name="Table145461112" displayName="Table145461112" ref="C20:E25" totalsRowCount="1" headerRowDxfId="7" totalsRowDxfId="6">
  <tableColumns count="3">
    <tableColumn id="1" xr3:uid="{33549595-FF45-42C3-94DA-A211CD55D4F8}" name="Ingredients" totalsRowLabel="Total Weight" dataDxfId="5" totalsRowDxfId="4"/>
    <tableColumn id="2" xr3:uid="{CFE20D12-A015-4C38-96EB-733071BD5BBB}" name="Kg" totalsRowFunction="sum" dataDxfId="3" totalsRowDxfId="2"/>
    <tableColumn id="3" xr3:uid="{500A3F80-44B6-4D5E-8D09-87EAE7F8AC19}" name="Cost (R)" totalsRowFunction="sum" dataDxfId="1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6C003-990E-4499-95D5-4458B28D89FF}">
  <sheetPr>
    <tabColor rgb="FF0CA74B"/>
  </sheetPr>
  <dimension ref="B1:L34"/>
  <sheetViews>
    <sheetView showGridLines="0" tabSelected="1" workbookViewId="0">
      <selection activeCell="I23" sqref="I23"/>
    </sheetView>
  </sheetViews>
  <sheetFormatPr defaultRowHeight="15" x14ac:dyDescent="0.25"/>
  <cols>
    <col min="1" max="1" width="3.42578125" customWidth="1"/>
    <col min="3" max="3" width="24.5703125" bestFit="1" customWidth="1"/>
    <col min="4" max="4" width="8.42578125" bestFit="1" customWidth="1"/>
    <col min="5" max="5" width="9.7109375" bestFit="1" customWidth="1"/>
    <col min="8" max="8" width="43" bestFit="1" customWidth="1"/>
    <col min="9" max="9" width="16" bestFit="1" customWidth="1"/>
    <col min="13" max="13" width="3.42578125" customWidth="1"/>
  </cols>
  <sheetData>
    <row r="1" spans="2:12" ht="15.75" thickBot="1" x14ac:dyDescent="0.3"/>
    <row r="2" spans="2:12" ht="39" customHeight="1" x14ac:dyDescent="0.25">
      <c r="B2" s="17" t="s">
        <v>0</v>
      </c>
      <c r="C2" s="18"/>
      <c r="D2" s="18"/>
      <c r="E2" s="18"/>
      <c r="F2" s="18"/>
      <c r="G2" s="18"/>
      <c r="H2" s="18"/>
      <c r="I2" s="18"/>
      <c r="J2" s="18"/>
      <c r="K2" s="18"/>
      <c r="L2" s="19"/>
    </row>
    <row r="3" spans="2:12" x14ac:dyDescent="0.25">
      <c r="B3" s="1"/>
      <c r="L3" s="2"/>
    </row>
    <row r="4" spans="2:12" x14ac:dyDescent="0.25">
      <c r="B4" s="1"/>
      <c r="L4" s="2"/>
    </row>
    <row r="5" spans="2:12" x14ac:dyDescent="0.25">
      <c r="B5" s="1"/>
      <c r="L5" s="2"/>
    </row>
    <row r="6" spans="2:12" x14ac:dyDescent="0.25">
      <c r="B6" s="1"/>
      <c r="L6" s="2"/>
    </row>
    <row r="7" spans="2:12" x14ac:dyDescent="0.25">
      <c r="B7" s="1"/>
      <c r="L7" s="2"/>
    </row>
    <row r="8" spans="2:12" x14ac:dyDescent="0.25">
      <c r="B8" s="1"/>
      <c r="L8" s="2"/>
    </row>
    <row r="9" spans="2:12" x14ac:dyDescent="0.25">
      <c r="B9" s="1"/>
      <c r="L9" s="2"/>
    </row>
    <row r="10" spans="2:12" x14ac:dyDescent="0.25">
      <c r="B10" s="1"/>
      <c r="L10" s="2"/>
    </row>
    <row r="11" spans="2:12" x14ac:dyDescent="0.25">
      <c r="B11" s="1"/>
      <c r="L11" s="2"/>
    </row>
    <row r="12" spans="2:12" x14ac:dyDescent="0.25">
      <c r="B12" s="1"/>
      <c r="L12" s="2"/>
    </row>
    <row r="13" spans="2:12" x14ac:dyDescent="0.25">
      <c r="B13" s="1"/>
      <c r="L13" s="2"/>
    </row>
    <row r="14" spans="2:12" x14ac:dyDescent="0.25">
      <c r="B14" s="1"/>
      <c r="L14" s="2"/>
    </row>
    <row r="15" spans="2:12" x14ac:dyDescent="0.25">
      <c r="B15" s="1"/>
      <c r="L15" s="2"/>
    </row>
    <row r="16" spans="2:12" x14ac:dyDescent="0.25">
      <c r="B16" s="1"/>
      <c r="L16" s="2"/>
    </row>
    <row r="17" spans="2:12" x14ac:dyDescent="0.25">
      <c r="B17" s="1"/>
      <c r="L17" s="2"/>
    </row>
    <row r="18" spans="2:12" x14ac:dyDescent="0.25">
      <c r="B18" s="1"/>
      <c r="L18" s="2"/>
    </row>
    <row r="19" spans="2:12" x14ac:dyDescent="0.25">
      <c r="B19" s="1"/>
      <c r="L19" s="2"/>
    </row>
    <row r="20" spans="2:12" ht="18.75" x14ac:dyDescent="0.4">
      <c r="B20" s="1"/>
      <c r="C20" s="3" t="s">
        <v>1</v>
      </c>
      <c r="D20" s="3" t="s">
        <v>2</v>
      </c>
      <c r="E20" s="3" t="s">
        <v>3</v>
      </c>
      <c r="H20" s="4" t="s">
        <v>4</v>
      </c>
      <c r="I20" s="24">
        <v>80</v>
      </c>
      <c r="K20" s="20" t="s">
        <v>5</v>
      </c>
      <c r="L20" s="21"/>
    </row>
    <row r="21" spans="2:12" x14ac:dyDescent="0.25">
      <c r="B21" s="1"/>
      <c r="C21" s="4" t="s">
        <v>6</v>
      </c>
      <c r="D21" s="22">
        <v>4</v>
      </c>
      <c r="E21" s="23">
        <f>240.72/3.125</f>
        <v>77.0304</v>
      </c>
      <c r="H21" s="4" t="s">
        <v>7</v>
      </c>
      <c r="I21" s="5">
        <f>INT(Table145461112[[#Totals],[Kg]]/(I20/1000))</f>
        <v>102</v>
      </c>
      <c r="L21" s="2"/>
    </row>
    <row r="22" spans="2:12" x14ac:dyDescent="0.25">
      <c r="B22" s="1"/>
      <c r="C22" s="4" t="s">
        <v>8</v>
      </c>
      <c r="D22" s="6">
        <f>5%*$D$21</f>
        <v>0.2</v>
      </c>
      <c r="E22" s="23">
        <v>32</v>
      </c>
      <c r="H22" s="4" t="s">
        <v>9</v>
      </c>
      <c r="I22" s="7">
        <f>Table145461112[[#Totals],[Cost (R)]]/I21</f>
        <v>1.7277490196078431</v>
      </c>
      <c r="L22" s="2"/>
    </row>
    <row r="23" spans="2:12" x14ac:dyDescent="0.25">
      <c r="B23" s="1"/>
      <c r="C23" s="4" t="s">
        <v>10</v>
      </c>
      <c r="D23" s="6">
        <f>50%*$D$21</f>
        <v>2</v>
      </c>
      <c r="E23" s="8">
        <v>0</v>
      </c>
      <c r="H23" s="4" t="s">
        <v>11</v>
      </c>
      <c r="I23" s="25">
        <v>0.3</v>
      </c>
      <c r="L23" s="2"/>
    </row>
    <row r="24" spans="2:12" x14ac:dyDescent="0.25">
      <c r="B24" s="1"/>
      <c r="C24" s="4" t="s">
        <v>12</v>
      </c>
      <c r="D24" s="6">
        <f>50%*$D$21</f>
        <v>2</v>
      </c>
      <c r="E24" s="8">
        <v>67.2</v>
      </c>
      <c r="H24" s="4" t="s">
        <v>13</v>
      </c>
      <c r="I24" s="9">
        <f>IF(OR(I22="",I23=""),"", IF(OR(I23&lt;0,I23&gt;=1),"Invalid GP", ROUND(I22/(1-I23), 2)))</f>
        <v>2.4700000000000002</v>
      </c>
      <c r="L24" s="2"/>
    </row>
    <row r="25" spans="2:12" x14ac:dyDescent="0.25">
      <c r="B25" s="1"/>
      <c r="C25" s="10" t="s">
        <v>14</v>
      </c>
      <c r="D25" s="11">
        <f>SUBTOTAL(109,Table145461112[Kg])</f>
        <v>8.1999999999999993</v>
      </c>
      <c r="E25" s="11">
        <f>SUBTOTAL(109,Table145461112[Cost (R)])</f>
        <v>176.2304</v>
      </c>
      <c r="L25" s="2"/>
    </row>
    <row r="26" spans="2:12" ht="15.75" thickBot="1" x14ac:dyDescent="0.3">
      <c r="B26" s="12"/>
      <c r="C26" s="13"/>
      <c r="D26" s="13"/>
      <c r="E26" s="13"/>
      <c r="F26" s="13"/>
      <c r="G26" s="13"/>
      <c r="H26" s="13"/>
      <c r="I26" s="13"/>
      <c r="J26" s="13"/>
      <c r="K26" s="13"/>
      <c r="L26" s="14"/>
    </row>
    <row r="31" spans="2:12" x14ac:dyDescent="0.25">
      <c r="J31" s="15"/>
      <c r="K31" s="15"/>
      <c r="L31" s="15"/>
    </row>
    <row r="34" spans="3:3" x14ac:dyDescent="0.25">
      <c r="C34" s="16"/>
    </row>
  </sheetData>
  <sheetProtection algorithmName="SHA-512" hashValue="Tct+/7z7fsd8nTUS2zweI3rdS+HPwAbMde+Lt/onweXHTGgTzEd5cYChhzu9nJ2xXhqLyWzS82tbgRDUUEttrw==" saltValue="PquLB1bIu/DnHRG0EIQSgg==" spinCount="100000" sheet="1" objects="1" scenarios="1"/>
  <mergeCells count="2">
    <mergeCell ref="B2:L2"/>
    <mergeCell ref="K20:L20"/>
  </mergeCells>
  <dataValidations count="1">
    <dataValidation type="list" allowBlank="1" showInputMessage="1" showErrorMessage="1" sqref="D21" xr:uid="{43D09E1B-DA37-4833-AB70-6FA71C912108}">
      <formula1>"1,0,2,0,4,0"</formula1>
    </dataValidation>
  </dataValidation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Snowflake - Croissant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Theo le Roux</dc:creator>
  <cp:lastModifiedBy>Theo le Roux</cp:lastModifiedBy>
  <dcterms:created xsi:type="dcterms:W3CDTF">2026-03-02T09:14:36Z</dcterms:created>
  <dcterms:modified xsi:type="dcterms:W3CDTF">2026-03-02T10:44:27Z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f4fbe72-23a7-4007-8e96-00db4e256f7e_Enabled">
    <vt:lpwstr>true</vt:lpwstr>
  </property>
  <property fmtid="{D5CDD505-2E9C-101B-9397-08002B2CF9AE}" pid="3" name="MSIP_Label_4f4fbe72-23a7-4007-8e96-00db4e256f7e_SetDate">
    <vt:lpwstr>2026-03-02T10:44:23Z</vt:lpwstr>
  </property>
  <property fmtid="{D5CDD505-2E9C-101B-9397-08002B2CF9AE}" pid="4" name="MSIP_Label_4f4fbe72-23a7-4007-8e96-00db4e256f7e_Method">
    <vt:lpwstr>Privileged</vt:lpwstr>
  </property>
  <property fmtid="{D5CDD505-2E9C-101B-9397-08002B2CF9AE}" pid="5" name="MSIP_Label_4f4fbe72-23a7-4007-8e96-00db4e256f7e_Name">
    <vt:lpwstr>Unclassified</vt:lpwstr>
  </property>
  <property fmtid="{D5CDD505-2E9C-101B-9397-08002B2CF9AE}" pid="6" name="MSIP_Label_4f4fbe72-23a7-4007-8e96-00db4e256f7e_SiteId">
    <vt:lpwstr>9dba5762-30bc-450c-986e-507fdfd7e632</vt:lpwstr>
  </property>
  <property fmtid="{D5CDD505-2E9C-101B-9397-08002B2CF9AE}" pid="7" name="MSIP_Label_4f4fbe72-23a7-4007-8e96-00db4e256f7e_ActionId">
    <vt:lpwstr>9135e7b9-d44b-4991-8cf5-240426147f21</vt:lpwstr>
  </property>
  <property fmtid="{D5CDD505-2E9C-101B-9397-08002B2CF9AE}" pid="8" name="MSIP_Label_4f4fbe72-23a7-4007-8e96-00db4e256f7e_ContentBits">
    <vt:lpwstr>0</vt:lpwstr>
  </property>
  <property fmtid="{D5CDD505-2E9C-101B-9397-08002B2CF9AE}" pid="9" name="MSIP_Label_4f4fbe72-23a7-4007-8e96-00db4e256f7e_Tag">
    <vt:lpwstr>10, 0, 1, 1</vt:lpwstr>
  </property>
</Properties>
</file>